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<sst xmlns="http://schemas.openxmlformats.org/spreadsheetml/2006/main" count="228" uniqueCount="74">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</sst>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4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885"/>
          <c:w val="0.9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505"/>
          <c:w val="0.71575"/>
          <c:h val="0.683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24836122"/>
        <c:axId val="22198507"/>
      </c:lineChart>
      <c:catAx>
        <c:axId val="24836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98507"/>
        <c:crosses val="autoZero"/>
        <c:auto val="1"/>
        <c:lblOffset val="100"/>
        <c:tickLblSkip val="1"/>
        <c:noMultiLvlLbl val="0"/>
      </c:catAx>
      <c:valAx>
        <c:axId val="22198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3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2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919"/>
          <c:w val="0.933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1"/>
          <c:w val="0.715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65568836"/>
        <c:axId val="53248613"/>
      </c:lineChart>
      <c:catAx>
        <c:axId val="65568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48613"/>
        <c:crosses val="autoZero"/>
        <c:auto val="1"/>
        <c:lblOffset val="100"/>
        <c:tickLblSkip val="1"/>
        <c:noMultiLvlLbl val="0"/>
      </c:catAx>
      <c:valAx>
        <c:axId val="53248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68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8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0875"/>
          <c:w val="0.2992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6494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14487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6685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51635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D8" activePane="bottomRight" state="frozen"/>
      <selection pane="topLeft" activeCell="B3" sqref="B3"/>
      <selection pane="topRight" activeCell="D3" sqref="D3"/>
      <selection pane="bottomLeft" activeCell="B6" sqref="B6"/>
      <selection pane="bottomRight" activeCell="J23" sqref="J23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7.14062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4423.3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3449.693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0</v>
      </c>
      <c r="N8" s="18">
        <f>SUM(N9:N16)</f>
        <v>0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2550.798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4.5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53.801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95.633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611.539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54.095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79.32699999999998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7872.993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2027.44</v>
      </c>
      <c r="AK18" s="58">
        <f aca="true" t="shared" si="4" ref="AK18:AK87">AJ18-C18</f>
        <v>-55288.187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199.435</v>
      </c>
      <c r="AK19" s="58">
        <f t="shared" si="4"/>
        <v>-7006.312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0</v>
      </c>
      <c r="AK20" s="58">
        <f t="shared" si="4"/>
        <v>-5656.456</v>
      </c>
      <c r="AM20" s="44" t="s">
        <v>18</v>
      </c>
      <c r="AN20" s="45">
        <f>AJ19</f>
        <v>199.435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175.108</v>
      </c>
      <c r="AK21" s="58">
        <f t="shared" si="4"/>
        <v>-455.896</v>
      </c>
      <c r="AM21" s="44" t="s">
        <v>20</v>
      </c>
      <c r="AN21" s="45">
        <f>AJ25</f>
        <v>760.461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24.326999999999998</v>
      </c>
      <c r="AK22" s="58">
        <f t="shared" si="4"/>
        <v>-893.96</v>
      </c>
      <c r="AM22" s="44" t="s">
        <v>22</v>
      </c>
      <c r="AN22" s="45">
        <f>$AJ$31+$AJ$33</f>
        <v>101.952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0</v>
      </c>
      <c r="AK23" s="58">
        <f t="shared" si="4"/>
        <v>-5272.646</v>
      </c>
      <c r="AM23" s="44" t="s">
        <v>23</v>
      </c>
      <c r="AN23" s="45">
        <f>$AJ$34+$AJ$35+$AJ$38+$AJ$43+$AJ$47+$AJ$37+$AJ$36</f>
        <v>57.477999999999994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0</v>
      </c>
      <c r="AK24" s="58"/>
      <c r="AM24" s="44" t="s">
        <v>24</v>
      </c>
      <c r="AN24" s="45">
        <f>$AJ$68+$AJ$71+$AJ$81+$AJ$64+$AJ$66</f>
        <v>752.507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760.461</v>
      </c>
      <c r="AK25" s="58">
        <f t="shared" si="4"/>
        <v>-29435.798000000003</v>
      </c>
      <c r="AL25" s="56"/>
      <c r="AM25" s="44" t="s">
        <v>26</v>
      </c>
      <c r="AN25" s="45">
        <f>$AJ$54</f>
        <v>11.234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20.053</v>
      </c>
      <c r="AK26" s="58">
        <f t="shared" si="4"/>
        <v>-20137.63</v>
      </c>
      <c r="AM26" s="44" t="s">
        <v>28</v>
      </c>
      <c r="AN26" s="45">
        <f>$AJ$58</f>
        <v>19.799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124.574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187.679</v>
      </c>
      <c r="AK28" s="58">
        <f t="shared" si="4"/>
        <v>-1475.745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466.173</v>
      </c>
      <c r="AK29" s="58">
        <f t="shared" si="4"/>
        <v>-6973.244000000001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86.556</v>
      </c>
      <c r="AK30" s="58">
        <f t="shared" si="4"/>
        <v>-849.179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101.952</v>
      </c>
      <c r="AK31" s="58">
        <f t="shared" si="4"/>
        <v>-2932.6180000000004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101.952</v>
      </c>
      <c r="AK32" s="58">
        <f t="shared" si="4"/>
        <v>-2932.6180000000004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0</v>
      </c>
      <c r="AK34" s="58">
        <f t="shared" si="4"/>
        <v>-615.085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23.392</v>
      </c>
      <c r="AK38" s="58">
        <f t="shared" si="4"/>
        <v>-1401.8959999999997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/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8.76</v>
      </c>
      <c r="AK39" s="58">
        <f t="shared" si="4"/>
        <v>-1248.648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1.493</v>
      </c>
      <c r="AK42" s="58">
        <f t="shared" si="4"/>
        <v>-25.238000000000003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0</v>
      </c>
      <c r="AK43" s="58">
        <f t="shared" si="4"/>
        <v>-303.291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0</v>
      </c>
      <c r="AK44" s="58">
        <f t="shared" si="4"/>
        <v>-213.809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0</v>
      </c>
      <c r="AK46" s="58">
        <f t="shared" si="4"/>
        <v>-16.505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34.086</v>
      </c>
      <c r="AK47" s="58">
        <f t="shared" si="4"/>
        <v>-170.34300000000002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0</v>
      </c>
      <c r="AK48" s="58">
        <f t="shared" si="4"/>
        <v>-183.429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11.234</v>
      </c>
      <c r="AK54" s="58">
        <f t="shared" si="4"/>
        <v>-2637.409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0</v>
      </c>
      <c r="AK55" s="58">
        <f t="shared" si="4"/>
        <v>-1615.693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2.464</v>
      </c>
      <c r="AK56" s="58">
        <f t="shared" si="4"/>
        <v>-970.736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8.77</v>
      </c>
      <c r="AK57" s="58">
        <f t="shared" si="4"/>
        <v>-50.980000000000004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19.799</v>
      </c>
      <c r="AK58" s="58">
        <f t="shared" si="4"/>
        <v>-970.4420000000002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0</v>
      </c>
      <c r="AK59" s="58">
        <f t="shared" si="4"/>
        <v>-651.407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5.704</v>
      </c>
      <c r="AK61" s="58">
        <f t="shared" si="4"/>
        <v>-187.096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0</v>
      </c>
      <c r="AK62" s="58">
        <f t="shared" si="4"/>
        <v>-36.209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14.094999999999999</v>
      </c>
      <c r="AK63" s="58">
        <f t="shared" si="4"/>
        <v>-95.73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752.507</v>
      </c>
      <c r="AK68" s="58">
        <f t="shared" si="4"/>
        <v>-3175.692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752.507</v>
      </c>
      <c r="AK70" s="58">
        <f t="shared" si="4"/>
        <v>-3069.192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-261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-261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0</v>
      </c>
      <c r="AK84" s="58">
        <f t="shared" si="4"/>
        <v>-284.582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2027.44</v>
      </c>
      <c r="AK93" s="58">
        <f t="shared" si="21"/>
        <v>-55288.187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28.813000000000002</v>
      </c>
      <c r="AK94" s="58">
        <f t="shared" si="21"/>
        <v>-29707.072000000004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187.679</v>
      </c>
      <c r="AK96" s="58">
        <f t="shared" si="21"/>
        <v>-1475.745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696.674</v>
      </c>
      <c r="AK97" s="58">
        <f t="shared" si="21"/>
        <v>-9032.873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904.459</v>
      </c>
      <c r="AK99" s="58">
        <f t="shared" si="21"/>
        <v>-11595.247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209.815</v>
      </c>
      <c r="AK100" s="58">
        <f t="shared" si="21"/>
        <v>-3477.25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Ppbmain1</cp:lastModifiedBy>
  <cp:lastPrinted>2021-04-07T11:19:51Z</cp:lastPrinted>
  <dcterms:created xsi:type="dcterms:W3CDTF">2019-11-27T07:51:11Z</dcterms:created>
  <dcterms:modified xsi:type="dcterms:W3CDTF">2022-02-07T11:02:26Z</dcterms:modified>
  <cp:category/>
  <cp:version/>
  <cp:contentType/>
  <cp:contentStatus/>
</cp:coreProperties>
</file>