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3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</sheets>
  <definedNames/>
  <calcPr fullCalcOnLoad="1"/>
</workbook>
</file>

<file path=xl/sharedStrings.xml><?xml version="1.0" encoding="utf-8"?>
<sst xmlns="http://schemas.openxmlformats.org/spreadsheetml/2006/main" count="114" uniqueCount="74">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</sst>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5.05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16" borderId="0" applyNumberFormat="0" applyBorder="0" applyAlignment="0" applyProtection="0"/>
    <xf numFmtId="0" fontId="41" fillId="26" borderId="0" applyNumberFormat="0" applyBorder="0" applyAlignment="0" applyProtection="0"/>
    <xf numFmtId="0" fontId="10" fillId="18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10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1" applyNumberFormat="0" applyAlignment="0" applyProtection="0"/>
    <xf numFmtId="0" fontId="43" fillId="41" borderId="2" applyNumberFormat="0" applyAlignment="0" applyProtection="0"/>
    <xf numFmtId="0" fontId="44" fillId="41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42" borderId="7" applyNumberFormat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6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7" fillId="0" borderId="0" xfId="0" applyFont="1" applyAlignment="1">
      <alignment/>
    </xf>
    <xf numFmtId="188" fontId="57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8" fillId="48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88" fontId="59" fillId="47" borderId="0" xfId="0" applyNumberFormat="1" applyFont="1" applyFill="1" applyBorder="1" applyAlignment="1">
      <alignment horizontal="center" vertical="center"/>
    </xf>
    <xf numFmtId="188" fontId="60" fillId="0" borderId="0" xfId="0" applyNumberFormat="1" applyFont="1" applyAlignment="1">
      <alignment/>
    </xf>
    <xf numFmtId="188" fontId="60" fillId="51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59" fillId="47" borderId="0" xfId="0" applyFont="1" applyFill="1" applyAlignment="1">
      <alignment/>
    </xf>
    <xf numFmtId="188" fontId="61" fillId="47" borderId="0" xfId="0" applyNumberFormat="1" applyFont="1" applyFill="1" applyAlignment="1">
      <alignment/>
    </xf>
    <xf numFmtId="0" fontId="61" fillId="47" borderId="0" xfId="0" applyFont="1" applyFill="1" applyAlignment="1">
      <alignment/>
    </xf>
    <xf numFmtId="188" fontId="61" fillId="0" borderId="0" xfId="0" applyNumberFormat="1" applyFont="1" applyAlignment="1">
      <alignment/>
    </xf>
    <xf numFmtId="0" fontId="60" fillId="47" borderId="0" xfId="0" applyFont="1" applyFill="1" applyAlignment="1">
      <alignment/>
    </xf>
    <xf numFmtId="0" fontId="57" fillId="47" borderId="0" xfId="0" applyFont="1" applyFill="1" applyAlignment="1">
      <alignment/>
    </xf>
    <xf numFmtId="0" fontId="59" fillId="51" borderId="0" xfId="0" applyFont="1" applyFill="1" applyAlignment="1">
      <alignment/>
    </xf>
    <xf numFmtId="0" fontId="61" fillId="51" borderId="0" xfId="0" applyFont="1" applyFill="1" applyAlignment="1">
      <alignment/>
    </xf>
    <xf numFmtId="188" fontId="59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32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25"/>
          <c:y val="0.2555"/>
          <c:w val="0.377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3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0375"/>
          <c:w val="0.715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41013242"/>
        <c:axId val="33574859"/>
      </c:line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1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19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0968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592300" y="24384000"/>
        <a:ext cx="99155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1159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4859000" y="31003875"/>
        <a:ext cx="97155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M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K18" sqref="AK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8.140625" style="2" customWidth="1"/>
    <col min="22" max="22" width="7.003906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7.00390625" style="2" customWidth="1"/>
    <col min="29" max="29" width="6.7109375" style="2" customWidth="1"/>
    <col min="30" max="30" width="7.421875" style="2" customWidth="1"/>
    <col min="31" max="31" width="9.421875" style="2" customWidth="1"/>
    <col min="32" max="32" width="3.42187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4423.3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3661.6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0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2627.6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6.3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19.400000000000002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44.6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873.4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46.199999999999996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44.1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8084.900000000001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0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0.046</v>
      </c>
      <c r="AK18" s="58">
        <f aca="true" t="shared" si="4" ref="AK18:AK87">AJ18-C18</f>
        <v>-46476.863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0</v>
      </c>
      <c r="AK19" s="58">
        <f t="shared" si="4"/>
        <v>-5333.402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6"/>
      <c r="AE20" s="16"/>
      <c r="AF20" s="16"/>
      <c r="AG20" s="16"/>
      <c r="AH20" s="12"/>
      <c r="AI20" s="12"/>
      <c r="AJ20" s="12">
        <f>SUM(D20:AI20)</f>
        <v>0</v>
      </c>
      <c r="AK20" s="58">
        <f t="shared" si="4"/>
        <v>-4629.2</v>
      </c>
      <c r="AM20" s="44" t="s">
        <v>18</v>
      </c>
      <c r="AN20" s="45">
        <f>AJ19</f>
        <v>0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0</v>
      </c>
      <c r="AK21" s="58">
        <f t="shared" si="4"/>
        <v>-348.992</v>
      </c>
      <c r="AM21" s="44" t="s">
        <v>20</v>
      </c>
      <c r="AN21" s="45">
        <f>AJ25</f>
        <v>0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0</v>
      </c>
      <c r="AK22" s="58">
        <f t="shared" si="4"/>
        <v>-355.21</v>
      </c>
      <c r="AM22" s="44" t="s">
        <v>22</v>
      </c>
      <c r="AN22" s="45">
        <f>$AJ$31+$AJ$33</f>
        <v>0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0</v>
      </c>
      <c r="AK23" s="58">
        <f t="shared" si="4"/>
        <v>-2172.624</v>
      </c>
      <c r="AM23" s="44" t="s">
        <v>23</v>
      </c>
      <c r="AN23" s="45">
        <f>$AJ$34+$AJ$35+$AJ$38+$AJ$43+$AJ$47+$AJ$37+$AJ$36</f>
        <v>0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0</v>
      </c>
      <c r="AK24" s="58"/>
      <c r="AM24" s="44" t="s">
        <v>24</v>
      </c>
      <c r="AN24" s="45">
        <f>$AJ$68+$AJ$71+$AJ$81+$AJ$64+$AJ$66</f>
        <v>0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0</v>
      </c>
      <c r="AK25" s="58">
        <f t="shared" si="4"/>
        <v>-28270.543999999998</v>
      </c>
      <c r="AL25" s="56"/>
      <c r="AM25" s="44" t="s">
        <v>26</v>
      </c>
      <c r="AN25" s="45">
        <f>$AJ$54</f>
        <v>0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6"/>
      <c r="AE26" s="16"/>
      <c r="AF26" s="16"/>
      <c r="AG26" s="16"/>
      <c r="AH26" s="12"/>
      <c r="AI26" s="12"/>
      <c r="AJ26" s="12">
        <f>SUM(D26:AI26)</f>
        <v>0</v>
      </c>
      <c r="AK26" s="58">
        <f t="shared" si="4"/>
        <v>-18842.325</v>
      </c>
      <c r="AM26" s="44" t="s">
        <v>28</v>
      </c>
      <c r="AN26" s="45">
        <f>$AJ$58</f>
        <v>0.046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0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0</v>
      </c>
      <c r="AK28" s="58">
        <f t="shared" si="4"/>
        <v>-1043.125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0</v>
      </c>
      <c r="AK29" s="58">
        <f t="shared" si="4"/>
        <v>-7902.724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0</v>
      </c>
      <c r="AK30" s="58">
        <f t="shared" si="4"/>
        <v>-482.37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0</v>
      </c>
      <c r="AK31" s="58">
        <f t="shared" si="4"/>
        <v>-2176.78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0</v>
      </c>
      <c r="AK32" s="58">
        <f t="shared" si="4"/>
        <v>-2176.78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0</v>
      </c>
      <c r="AK34" s="58">
        <f t="shared" si="4"/>
        <v>-344.07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0</v>
      </c>
      <c r="AK38" s="58">
        <f t="shared" si="4"/>
        <v>-1324.8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12"/>
      <c r="AD39" s="16"/>
      <c r="AE39" s="16"/>
      <c r="AF39" s="16"/>
      <c r="AG39" s="16"/>
      <c r="AH39" s="12"/>
      <c r="AI39" s="12"/>
      <c r="AJ39" s="12">
        <f>SUM(D39:AI39)</f>
        <v>0</v>
      </c>
      <c r="AK39" s="58">
        <f t="shared" si="4"/>
        <v>-1210.2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0</v>
      </c>
      <c r="AK41" s="58">
        <f t="shared" si="4"/>
        <v>-100.5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0</v>
      </c>
      <c r="AK42" s="58">
        <f t="shared" si="4"/>
        <v>-14.1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0</v>
      </c>
      <c r="AK43" s="58">
        <f t="shared" si="4"/>
        <v>-235.46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0</v>
      </c>
      <c r="AK44" s="58">
        <f t="shared" si="4"/>
        <v>-196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-34.46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0</v>
      </c>
      <c r="AK46" s="58">
        <f t="shared" si="4"/>
        <v>-5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0</v>
      </c>
      <c r="AK47" s="58">
        <f t="shared" si="4"/>
        <v>-177.65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0</v>
      </c>
      <c r="AK48" s="58">
        <f t="shared" si="4"/>
        <v>-165.65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0</v>
      </c>
      <c r="AK54" s="58">
        <f t="shared" si="4"/>
        <v>-2234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12"/>
      <c r="AD55" s="16"/>
      <c r="AE55" s="16"/>
      <c r="AF55" s="16"/>
      <c r="AG55" s="16"/>
      <c r="AH55" s="12"/>
      <c r="AI55" s="12"/>
      <c r="AJ55" s="12">
        <f>SUM(D55:AI55)</f>
        <v>0</v>
      </c>
      <c r="AK55" s="58">
        <f t="shared" si="4"/>
        <v>-1437.5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0</v>
      </c>
      <c r="AK56" s="58">
        <f t="shared" si="4"/>
        <v>-781.4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0</v>
      </c>
      <c r="AK57" s="58">
        <f t="shared" si="4"/>
        <v>-15.1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0.046</v>
      </c>
      <c r="AK58" s="58">
        <f t="shared" si="4"/>
        <v>-744.1540000000001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0</v>
      </c>
      <c r="AK59" s="58">
        <f t="shared" si="4"/>
        <v>-550.2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0</v>
      </c>
      <c r="AK61" s="58">
        <f t="shared" si="4"/>
        <v>-116.2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0</v>
      </c>
      <c r="AK62" s="58">
        <f t="shared" si="4"/>
        <v>-32.1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0.046</v>
      </c>
      <c r="AK63" s="58">
        <f t="shared" si="4"/>
        <v>-45.654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0</v>
      </c>
      <c r="AK68" s="58">
        <f t="shared" si="4"/>
        <v>-2504.5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-77.25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-145.5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-145.5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0</v>
      </c>
      <c r="AK84" s="58">
        <f t="shared" si="4"/>
        <v>-236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0</v>
      </c>
      <c r="AK88" s="58">
        <f aca="true" t="shared" si="21" ref="AK88:AK100">AJ88-C88</f>
        <v>-50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0.046</v>
      </c>
      <c r="AK93" s="58">
        <f t="shared" si="21"/>
        <v>-46476.863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0</v>
      </c>
      <c r="AK94" s="58">
        <f t="shared" si="21"/>
        <v>-27031.075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0</v>
      </c>
      <c r="AK96" s="58">
        <f t="shared" si="21"/>
        <v>-1043.125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0</v>
      </c>
      <c r="AK97" s="58">
        <f t="shared" si="21"/>
        <v>-9439.776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0</v>
      </c>
      <c r="AK99" s="58">
        <f t="shared" si="21"/>
        <v>-7094.754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0.046</v>
      </c>
      <c r="AK100" s="58">
        <f t="shared" si="21"/>
        <v>-1868.1329999999996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2021-04-07T11:19:51Z</cp:lastPrinted>
  <dcterms:created xsi:type="dcterms:W3CDTF">2019-11-27T07:51:11Z</dcterms:created>
  <dcterms:modified xsi:type="dcterms:W3CDTF">2022-01-11T12:26:16Z</dcterms:modified>
  <cp:category/>
  <cp:version/>
  <cp:contentType/>
  <cp:contentStatus/>
</cp:coreProperties>
</file>