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1" activeTab="1"/>
  </bookViews>
  <sheets>
    <sheet name="січень 19" sheetId="1" r:id="rId1"/>
    <sheet name="лютий 19" sheetId="2" r:id="rId2"/>
  </sheets>
  <definedNames/>
  <calcPr fullCalcOnLoad="1"/>
</workbook>
</file>

<file path=xl/sharedStrings.xml><?xml version="1.0" encoding="utf-8"?>
<sst xmlns="http://schemas.openxmlformats.org/spreadsheetml/2006/main" count="196" uniqueCount="65">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</sst>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25"/>
          <c:y val="0.17525"/>
          <c:w val="0.40625"/>
          <c:h val="0.5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24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675"/>
          <c:y val="0.18075"/>
          <c:w val="0.3905"/>
          <c:h val="0.4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127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1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472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05"/>
          <c:y val="0.19275"/>
          <c:w val="0.42525"/>
          <c:h val="0.4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00975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225"/>
          <c:y val="0.186"/>
          <c:w val="0.388"/>
          <c:h val="0.5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19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2"/>
          <c:y val="0.20175"/>
          <c:w val="0.3912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7965"/>
          <c:w val="0.88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11425"/>
          <c:w val="0.69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663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"/>
          <c:y val="0.939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2975"/>
          <c:y val="0.20725"/>
          <c:w val="0.4245"/>
          <c:h val="0.3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05375"/>
          <c:w val="0.224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88</xdr:row>
      <xdr:rowOff>133350</xdr:rowOff>
    </xdr:from>
    <xdr:to>
      <xdr:col>33</xdr:col>
      <xdr:colOff>285750</xdr:colOff>
      <xdr:row>121</xdr:row>
      <xdr:rowOff>114300</xdr:rowOff>
    </xdr:to>
    <xdr:graphicFrame>
      <xdr:nvGraphicFramePr>
        <xdr:cNvPr id="2" name="Диаграмма 4"/>
        <xdr:cNvGraphicFramePr/>
      </xdr:nvGraphicFramePr>
      <xdr:xfrm>
        <a:off x="13716000" y="20640675"/>
        <a:ext cx="107823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647700</xdr:colOff>
      <xdr:row>127</xdr:row>
      <xdr:rowOff>28575</xdr:rowOff>
    </xdr:from>
    <xdr:to>
      <xdr:col>33</xdr:col>
      <xdr:colOff>333375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44575" y="26965275"/>
        <a:ext cx="1080135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59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tabSelected="1" view="pageBreakPreview" zoomScale="85" zoomScaleNormal="70" zoomScaleSheetLayoutView="85" workbookViewId="0" topLeftCell="B1">
      <pane xSplit="4740" ySplit="2565" topLeftCell="I8" activePane="bottomRight" state="split"/>
      <selection pane="topLeft" activeCell="E76" sqref="E76"/>
      <selection pane="topRight" activeCell="AD1" sqref="AD1:AF16384"/>
      <selection pane="bottomLeft" activeCell="B66" sqref="B66"/>
      <selection pane="bottomRight" activeCell="I17" sqref="I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64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1800.1</v>
      </c>
      <c r="D7" s="1">
        <v>1800.1</v>
      </c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5520.5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4357.3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28.799999999999997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4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108.30000000000001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919.9000000000001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63.300000000000004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38.900000000000006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7320.6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4219.9259999999995</v>
      </c>
      <c r="AB18" s="53">
        <f aca="true" t="shared" si="4" ref="AB18:AB65">AA18-C18</f>
        <v>-24405.919999999995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3768.079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277.877</v>
      </c>
      <c r="AB19" s="53">
        <f t="shared" si="4"/>
        <v>-3490.202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v>2819.264</v>
      </c>
      <c r="D20" s="7"/>
      <c r="E20" s="7"/>
      <c r="F20" s="7"/>
      <c r="G20" s="7"/>
      <c r="H20" s="7"/>
      <c r="I20" s="7">
        <v>27.7</v>
      </c>
      <c r="J20" s="8">
        <v>99.545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127.245</v>
      </c>
      <c r="AB20" s="53">
        <f t="shared" si="4"/>
        <v>-2692.0190000000002</v>
      </c>
      <c r="AD20" s="70" t="s">
        <v>48</v>
      </c>
      <c r="AE20" s="74">
        <f>AA19</f>
        <v>277.877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62.739</v>
      </c>
      <c r="AB21" s="53">
        <f t="shared" si="4"/>
        <v>-459.57099999999997</v>
      </c>
      <c r="AD21" s="70" t="s">
        <v>15</v>
      </c>
      <c r="AE21" s="74">
        <f>AA23</f>
        <v>1471.7280000000003</v>
      </c>
    </row>
    <row r="22" spans="2:31" ht="15.75">
      <c r="B22" s="3" t="s">
        <v>5</v>
      </c>
      <c r="C22" s="23">
        <v>426.505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87.893</v>
      </c>
      <c r="AB22" s="53">
        <f t="shared" si="4"/>
        <v>-338.61199999999997</v>
      </c>
      <c r="AD22" s="70" t="s">
        <v>52</v>
      </c>
      <c r="AE22" s="74">
        <f>$AA$29+$AA$31</f>
        <v>45.639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15395.764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1471.7280000000003</v>
      </c>
      <c r="AB23" s="53">
        <f t="shared" si="4"/>
        <v>-13924.035999999998</v>
      </c>
      <c r="AD23" s="70" t="s">
        <v>16</v>
      </c>
      <c r="AE23" s="74">
        <f>$AA$32+$AA$33+$AA$35+$AA$41+$AA$45+$AA$34</f>
        <v>213.96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9488.891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690.135</v>
      </c>
      <c r="AB24" s="53">
        <f t="shared" si="4"/>
        <v>-8798.756</v>
      </c>
      <c r="AD24" s="70" t="s">
        <v>17</v>
      </c>
      <c r="AE24" s="74">
        <f>$AA$63+$AA$66</f>
        <v>757.1700000000001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-9.7</v>
      </c>
      <c r="AD25" s="70" t="s">
        <v>18</v>
      </c>
      <c r="AE25" s="74">
        <f>$AA$52</f>
        <v>72.464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186.653</v>
      </c>
      <c r="AB26" s="53">
        <f t="shared" si="4"/>
        <v>-666.8779999999999</v>
      </c>
      <c r="AD26" s="70" t="s">
        <v>19</v>
      </c>
      <c r="AE26" s="74">
        <f>$AA$57</f>
        <v>78.765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522.9540000000001</v>
      </c>
      <c r="AB27" s="53">
        <f t="shared" si="4"/>
        <v>-3853.6959999999995</v>
      </c>
      <c r="AD27" s="70" t="s">
        <v>20</v>
      </c>
      <c r="AE27" s="74">
        <f>$AA$49+$AA$70+$AA$74+$AA$75+$AA$77+$AA$76+$AA$72</f>
        <v>1294.356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71.986</v>
      </c>
      <c r="AB28" s="53">
        <f t="shared" si="4"/>
        <v>-595.006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45.639</v>
      </c>
      <c r="AB29" s="53">
        <f t="shared" si="4"/>
        <v>-1044.4650000000001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45.639</v>
      </c>
      <c r="AB30" s="53">
        <f t="shared" si="4"/>
        <v>-1044.4650000000001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/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/>
      <c r="S32" s="60"/>
      <c r="T32" s="60"/>
      <c r="U32" s="60"/>
      <c r="V32" s="60"/>
      <c r="W32" s="60"/>
      <c r="X32" s="18"/>
      <c r="Y32" s="18"/>
      <c r="Z32" s="18"/>
      <c r="AA32" s="18">
        <f>SUM(D32:Z32)</f>
        <v>32.943</v>
      </c>
      <c r="AB32" s="53">
        <f t="shared" si="4"/>
        <v>-329.91200000000003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-224.055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52.804</v>
      </c>
      <c r="AB35" s="53">
        <f t="shared" si="4"/>
        <v>-558.518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14.531</v>
      </c>
      <c r="AB36" s="53">
        <f t="shared" si="4"/>
        <v>-493.915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30.721</v>
      </c>
      <c r="AB39" s="53">
        <f t="shared" si="4"/>
        <v>-55.022999999999996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3.956</v>
      </c>
      <c r="AB40" s="53">
        <f t="shared" si="4"/>
        <v>-6.276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85.724</v>
      </c>
      <c r="AB41" s="53">
        <f t="shared" si="4"/>
        <v>-133.76999999999998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69.135</v>
      </c>
      <c r="AB42" s="53">
        <f t="shared" si="4"/>
        <v>-108.55399999999999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12.880999999999998</v>
      </c>
      <c r="AB43" s="53">
        <f t="shared" si="4"/>
        <v>-19.144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3.708</v>
      </c>
      <c r="AB44" s="53">
        <f t="shared" si="4"/>
        <v>-6.071999999999999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42.489000000000004</v>
      </c>
      <c r="AB45" s="53">
        <f t="shared" si="4"/>
        <v>-89.363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38.435</v>
      </c>
      <c r="AB46" s="53">
        <f t="shared" si="4"/>
        <v>-81.89699999999999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10.1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-10.1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922.9259999999999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72.464</v>
      </c>
      <c r="AB52" s="53">
        <f t="shared" si="4"/>
        <v>-850.462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0</v>
      </c>
      <c r="AB53" s="53">
        <f t="shared" si="4"/>
        <v>-488.525</v>
      </c>
    </row>
    <row r="54" spans="2:28" ht="15.75">
      <c r="B54" s="3" t="s">
        <v>1</v>
      </c>
      <c r="C54" s="23">
        <v>324.612</v>
      </c>
      <c r="D54" s="7"/>
      <c r="E54" s="7"/>
      <c r="F54" s="7">
        <v>57.08</v>
      </c>
      <c r="G54" s="7">
        <v>10.962</v>
      </c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68.042</v>
      </c>
      <c r="AB54" s="53">
        <f t="shared" si="4"/>
        <v>-256.57000000000005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4.422000000000001</v>
      </c>
      <c r="AB56" s="53">
        <f t="shared" si="4"/>
        <v>-105.34700000000001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78.765</v>
      </c>
      <c r="AB57" s="53">
        <f t="shared" si="4"/>
        <v>-503.23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1.69</v>
      </c>
      <c r="AB58" s="53">
        <f t="shared" si="4"/>
        <v>-327.843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48.813</v>
      </c>
      <c r="AB60" s="53">
        <f t="shared" si="4"/>
        <v>-75.52499999999999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7.907</v>
      </c>
      <c r="AB61" s="53">
        <f t="shared" si="4"/>
        <v>-29.01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20.355</v>
      </c>
      <c r="AB62" s="53">
        <f t="shared" si="4"/>
        <v>-70.85199999999999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743.397</v>
      </c>
      <c r="AB63" s="53">
        <f t="shared" si="4"/>
        <v>-1667.049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715.293</v>
      </c>
      <c r="AB65" s="53">
        <f t="shared" si="4"/>
        <v>-1415.1529999999998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13.773</v>
      </c>
      <c r="AB66" s="53"/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/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/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/>
    </row>
    <row r="70" spans="1:29" ht="15.75">
      <c r="A70" s="10">
        <v>170703</v>
      </c>
      <c r="B70" s="13" t="s">
        <v>45</v>
      </c>
      <c r="C70" s="18">
        <f>C71</f>
        <v>300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aca="true" t="shared" si="19" ref="AB70:AB85">AA70-C70</f>
        <v>-300</v>
      </c>
      <c r="AC70" s="35"/>
    </row>
    <row r="71" spans="2:40" s="35" customFormat="1" ht="15.75">
      <c r="B71" s="32" t="s">
        <v>49</v>
      </c>
      <c r="C71" s="27">
        <v>300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20" ref="AA71:AA77">SUM(D71:Z71)</f>
        <v>0</v>
      </c>
      <c r="AB71" s="53">
        <f t="shared" si="19"/>
        <v>-300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20"/>
        <v>0</v>
      </c>
      <c r="AB72" s="53">
        <f t="shared" si="19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20"/>
        <v>7.967</v>
      </c>
      <c r="AB73" s="53">
        <f t="shared" si="19"/>
        <v>-30.033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20"/>
        <v>0</v>
      </c>
      <c r="AB74" s="53">
        <f t="shared" si="19"/>
        <v>-0.8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20"/>
        <v>0</v>
      </c>
      <c r="AB75" s="53">
        <f t="shared" si="19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20"/>
        <v>1231.95</v>
      </c>
      <c r="AB76" s="53">
        <f t="shared" si="19"/>
        <v>-1231.95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20"/>
        <v>62.406</v>
      </c>
      <c r="AB77" s="53">
        <f t="shared" si="19"/>
        <v>62.406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28625.845999999998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0</v>
      </c>
      <c r="L78" s="26">
        <f t="shared" si="21"/>
        <v>0</v>
      </c>
      <c r="M78" s="26">
        <f t="shared" si="21"/>
        <v>0</v>
      </c>
      <c r="N78" s="26">
        <f t="shared" si="21"/>
        <v>0</v>
      </c>
      <c r="O78" s="26">
        <f t="shared" si="21"/>
        <v>0</v>
      </c>
      <c r="P78" s="26">
        <f t="shared" si="21"/>
        <v>0</v>
      </c>
      <c r="Q78" s="26">
        <f t="shared" si="21"/>
        <v>0</v>
      </c>
      <c r="R78" s="26">
        <f t="shared" si="21"/>
        <v>0</v>
      </c>
      <c r="S78" s="26">
        <f t="shared" si="21"/>
        <v>0</v>
      </c>
      <c r="T78" s="26">
        <f>SUM(T79:T85)</f>
        <v>0</v>
      </c>
      <c r="U78" s="26">
        <f t="shared" si="21"/>
        <v>0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4219.926</v>
      </c>
      <c r="AB78" s="53">
        <f t="shared" si="19"/>
        <v>-24405.92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13932.68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0</v>
      </c>
      <c r="L79" s="23">
        <f t="shared" si="22"/>
        <v>0</v>
      </c>
      <c r="M79" s="23">
        <f t="shared" si="22"/>
        <v>0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0</v>
      </c>
      <c r="R79" s="23">
        <f t="shared" si="22"/>
        <v>0</v>
      </c>
      <c r="S79" s="23">
        <f t="shared" si="22"/>
        <v>0</v>
      </c>
      <c r="T79" s="23">
        <f t="shared" si="22"/>
        <v>0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941.171</v>
      </c>
      <c r="AB79" s="53">
        <f t="shared" si="19"/>
        <v>-12991.509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0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3.596</v>
      </c>
      <c r="AB80" s="53">
        <f t="shared" si="19"/>
        <v>-9.703999999999999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0</v>
      </c>
      <c r="L81" s="23">
        <f t="shared" si="24"/>
        <v>0</v>
      </c>
      <c r="M81" s="23">
        <f t="shared" si="24"/>
        <v>0</v>
      </c>
      <c r="N81" s="23">
        <f t="shared" si="24"/>
        <v>0</v>
      </c>
      <c r="O81" s="23">
        <f t="shared" si="24"/>
        <v>0</v>
      </c>
      <c r="P81" s="23">
        <f t="shared" si="24"/>
        <v>0</v>
      </c>
      <c r="Q81" s="23">
        <f t="shared" si="24"/>
        <v>0</v>
      </c>
      <c r="R81" s="23">
        <f t="shared" si="24"/>
        <v>0</v>
      </c>
      <c r="S81" s="23">
        <f t="shared" si="24"/>
        <v>0</v>
      </c>
      <c r="T81" s="23">
        <f t="shared" si="24"/>
        <v>0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186.653</v>
      </c>
      <c r="AB81" s="53">
        <f t="shared" si="19"/>
        <v>-670.1779999999999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5506.698999999999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0</v>
      </c>
      <c r="L82" s="23">
        <f t="shared" si="25"/>
        <v>0</v>
      </c>
      <c r="M82" s="23">
        <f t="shared" si="25"/>
        <v>0</v>
      </c>
      <c r="N82" s="23">
        <f t="shared" si="25"/>
        <v>0</v>
      </c>
      <c r="O82" s="23">
        <f t="shared" si="25"/>
        <v>0</v>
      </c>
      <c r="P82" s="23">
        <f t="shared" si="25"/>
        <v>0</v>
      </c>
      <c r="Q82" s="23">
        <f t="shared" si="25"/>
        <v>0</v>
      </c>
      <c r="R82" s="23">
        <f t="shared" si="25"/>
        <v>0</v>
      </c>
      <c r="S82" s="23">
        <f t="shared" si="25"/>
        <v>0</v>
      </c>
      <c r="T82" s="23">
        <f t="shared" si="25"/>
        <v>0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763.9170000000001</v>
      </c>
      <c r="AB82" s="53">
        <f t="shared" si="19"/>
        <v>-4742.781999999998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19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0</v>
      </c>
      <c r="L84" s="23">
        <f t="shared" si="27"/>
        <v>0</v>
      </c>
      <c r="M84" s="23">
        <f t="shared" si="27"/>
        <v>0</v>
      </c>
      <c r="N84" s="23">
        <f t="shared" si="27"/>
        <v>0</v>
      </c>
      <c r="O84" s="23">
        <f t="shared" si="27"/>
        <v>0</v>
      </c>
      <c r="P84" s="23">
        <f t="shared" si="27"/>
        <v>0</v>
      </c>
      <c r="Q84" s="23">
        <f t="shared" si="27"/>
        <v>0</v>
      </c>
      <c r="R84" s="23">
        <f t="shared" si="27"/>
        <v>0</v>
      </c>
      <c r="S84" s="23">
        <f t="shared" si="27"/>
        <v>0</v>
      </c>
      <c r="T84" s="23">
        <f t="shared" si="27"/>
        <v>0</v>
      </c>
      <c r="U84" s="23">
        <f t="shared" si="27"/>
        <v>0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2000.7890000000002</v>
      </c>
      <c r="AB84" s="53">
        <f t="shared" si="19"/>
        <v>-3760.332000000001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2555.195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0</v>
      </c>
      <c r="L85" s="23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8"/>
        <v>0</v>
      </c>
      <c r="S85" s="23">
        <f t="shared" si="28"/>
        <v>0</v>
      </c>
      <c r="T85" s="23">
        <f t="shared" si="28"/>
        <v>0</v>
      </c>
      <c r="U85" s="23">
        <f t="shared" si="28"/>
        <v>0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323.79999999999995</v>
      </c>
      <c r="AB85" s="53">
        <f t="shared" si="19"/>
        <v>-2231.3950000000004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2018-11-22T12:14:40Z</cp:lastPrinted>
  <dcterms:created xsi:type="dcterms:W3CDTF">2002-11-05T08:53:00Z</dcterms:created>
  <dcterms:modified xsi:type="dcterms:W3CDTF">2019-02-11T12:55:50Z</dcterms:modified>
  <cp:category/>
  <cp:version/>
  <cp:contentType/>
  <cp:contentStatus/>
</cp:coreProperties>
</file>